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orth\Dropbox\Shared 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10" i="1"/>
  <c r="D7" i="1"/>
  <c r="D6" i="1"/>
  <c r="D4" i="1"/>
</calcChain>
</file>

<file path=xl/sharedStrings.xml><?xml version="1.0" encoding="utf-8"?>
<sst xmlns="http://schemas.openxmlformats.org/spreadsheetml/2006/main" count="17" uniqueCount="17">
  <si>
    <t>Example Church</t>
  </si>
  <si>
    <t>Annual Gross Stipend</t>
  </si>
  <si>
    <t>Monthly Gross</t>
  </si>
  <si>
    <t>Exempt Benefits</t>
  </si>
  <si>
    <t>Stipend balance</t>
  </si>
  <si>
    <t>Managed by church or paid into account set up by church</t>
  </si>
  <si>
    <t>Tax on 4</t>
  </si>
  <si>
    <t>Net Pay</t>
  </si>
  <si>
    <t>Superannuation</t>
  </si>
  <si>
    <t>Super rate</t>
  </si>
  <si>
    <t>Total cost to church</t>
  </si>
  <si>
    <t>Paid into accounts nominated by Pastor</t>
  </si>
  <si>
    <t>https://www.ato.gov.au/Calculators-and-tools/Host/?anchor=TWC&amp;anchor=TWC#TWC/questions</t>
  </si>
  <si>
    <t>Paid quarterly to tax office. Need to confirm amount based on Tax File Declation (see link)</t>
  </si>
  <si>
    <t>Staturory (minimum) is 9.5% BUV recommend 11.91% for pastors)</t>
  </si>
  <si>
    <t>(this is an example. See Stipend Guidelines for BUV recommended amounts)</t>
  </si>
  <si>
    <t>https://www.buv.com.au/resources/stipends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</si>
</sst>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10" fontId="0" fillId="0" borderId="0" xfId="2" applyNumberFormat="1" applyFont="1"/>
    <xf numFmtId="0" fontId="3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uv.com.au/resources/stipends" TargetMode="External"/><Relationship Id="rId1" Type="http://schemas.openxmlformats.org/officeDocument/2006/relationships/hyperlink" Target="https://www.ato.gov.au/Calculators-and-tools/Host/?anchor=TWC&amp;anchor=TW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3" sqref="I3"/>
    </sheetView>
  </sheetViews>
  <sheetFormatPr defaultRowHeight="15" x14ac:dyDescent="0.25"/>
  <cols>
    <col min="1" max="1" width="7.5703125" style="3" customWidth="1"/>
    <col min="2" max="2" width="20.140625" bestFit="1" customWidth="1"/>
    <col min="4" max="4" width="10.5703125" style="2" bestFit="1" customWidth="1"/>
  </cols>
  <sheetData>
    <row r="1" spans="1:9" x14ac:dyDescent="0.25">
      <c r="B1" s="1" t="s">
        <v>0</v>
      </c>
    </row>
    <row r="2" spans="1:9" x14ac:dyDescent="0.25">
      <c r="B2" t="s">
        <v>15</v>
      </c>
      <c r="I2" s="5" t="s">
        <v>16</v>
      </c>
    </row>
    <row r="3" spans="1:9" x14ac:dyDescent="0.25">
      <c r="A3" s="3">
        <v>1</v>
      </c>
      <c r="B3" t="s">
        <v>1</v>
      </c>
      <c r="D3" s="2">
        <v>48000</v>
      </c>
    </row>
    <row r="4" spans="1:9" x14ac:dyDescent="0.25">
      <c r="A4" s="3">
        <v>2</v>
      </c>
      <c r="B4" t="s">
        <v>2</v>
      </c>
      <c r="D4" s="2">
        <f>D3/12</f>
        <v>4000</v>
      </c>
    </row>
    <row r="6" spans="1:9" x14ac:dyDescent="0.25">
      <c r="A6" s="3">
        <v>3</v>
      </c>
      <c r="B6" t="s">
        <v>3</v>
      </c>
      <c r="D6" s="2">
        <f>D4*0.5</f>
        <v>2000</v>
      </c>
      <c r="E6" t="s">
        <v>5</v>
      </c>
    </row>
    <row r="7" spans="1:9" x14ac:dyDescent="0.25">
      <c r="A7" s="3">
        <v>4</v>
      </c>
      <c r="B7" t="s">
        <v>4</v>
      </c>
      <c r="D7" s="2">
        <f>D4*0.5</f>
        <v>2000</v>
      </c>
      <c r="E7" t="s">
        <v>11</v>
      </c>
    </row>
    <row r="8" spans="1:9" x14ac:dyDescent="0.25">
      <c r="A8" s="3">
        <v>5</v>
      </c>
      <c r="B8" t="s">
        <v>6</v>
      </c>
      <c r="D8" s="2">
        <v>108</v>
      </c>
      <c r="E8" t="s">
        <v>13</v>
      </c>
    </row>
    <row r="9" spans="1:9" x14ac:dyDescent="0.25">
      <c r="E9" s="5" t="s">
        <v>12</v>
      </c>
    </row>
    <row r="10" spans="1:9" x14ac:dyDescent="0.25">
      <c r="A10" s="3">
        <v>6</v>
      </c>
      <c r="B10" t="s">
        <v>7</v>
      </c>
      <c r="D10" s="2">
        <f>D7-D8</f>
        <v>1892</v>
      </c>
    </row>
    <row r="12" spans="1:9" x14ac:dyDescent="0.25">
      <c r="A12" s="3">
        <v>7</v>
      </c>
      <c r="B12" t="s">
        <v>9</v>
      </c>
      <c r="D12" s="4">
        <v>0.1191</v>
      </c>
      <c r="E12" t="s">
        <v>14</v>
      </c>
    </row>
    <row r="13" spans="1:9" x14ac:dyDescent="0.25">
      <c r="A13" s="3">
        <v>8</v>
      </c>
      <c r="B13" t="s">
        <v>8</v>
      </c>
      <c r="D13" s="2">
        <f>D4*D12</f>
        <v>476.4</v>
      </c>
    </row>
    <row r="15" spans="1:9" x14ac:dyDescent="0.25">
      <c r="A15" s="3">
        <v>9</v>
      </c>
      <c r="B15" t="s">
        <v>10</v>
      </c>
      <c r="D15" s="2">
        <f>D4+D13</f>
        <v>4476.3999999999996</v>
      </c>
    </row>
  </sheetData>
  <hyperlinks>
    <hyperlink ref="E9" r:id="rId1" location="TWC/questions"/>
    <hyperlink ref="I2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North</dc:creator>
  <cp:lastModifiedBy>Andrew North</cp:lastModifiedBy>
  <dcterms:created xsi:type="dcterms:W3CDTF">2018-03-14T05:24:43Z</dcterms:created>
  <dcterms:modified xsi:type="dcterms:W3CDTF">2018-08-14T01:34:50Z</dcterms:modified>
</cp:coreProperties>
</file>